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nu\Downloads\"/>
    </mc:Choice>
  </mc:AlternateContent>
  <bookViews>
    <workbookView xWindow="0" yWindow="0" windowWidth="23040" windowHeight="8616"/>
  </bookViews>
  <sheets>
    <sheet name="2.6.1" sheetId="1" r:id="rId1"/>
    <sheet name="2.6.2" sheetId="2" r:id="rId2"/>
  </sheets>
  <calcPr calcId="152511"/>
</workbook>
</file>

<file path=xl/calcChain.xml><?xml version="1.0" encoding="utf-8"?>
<calcChain xmlns="http://schemas.openxmlformats.org/spreadsheetml/2006/main">
  <c r="C12" i="2" l="1"/>
  <c r="C14" i="2" s="1"/>
  <c r="G10" i="2"/>
  <c r="F10" i="2"/>
  <c r="E10" i="2"/>
  <c r="D10" i="2"/>
  <c r="C10" i="2"/>
  <c r="D8" i="2"/>
  <c r="E8" i="2" s="1"/>
  <c r="D7" i="2"/>
  <c r="E7" i="2" s="1"/>
  <c r="F7" i="2" s="1"/>
  <c r="G7" i="2" s="1"/>
  <c r="G8" i="1"/>
  <c r="F8" i="1"/>
  <c r="E8" i="1"/>
  <c r="D8" i="1"/>
  <c r="G7" i="1"/>
  <c r="F7" i="1"/>
  <c r="E7" i="1"/>
  <c r="D7" i="1"/>
  <c r="G6" i="1"/>
  <c r="G10" i="1" s="1"/>
  <c r="F6" i="1"/>
  <c r="F10" i="1" s="1"/>
  <c r="E6" i="1"/>
  <c r="E10" i="1" s="1"/>
  <c r="D6" i="1"/>
  <c r="D10" i="1" s="1"/>
  <c r="C7" i="1"/>
  <c r="C6" i="1"/>
  <c r="C10" i="1" s="1"/>
  <c r="C8" i="1"/>
  <c r="E12" i="2" l="1"/>
  <c r="E14" i="2" s="1"/>
  <c r="F8" i="2"/>
  <c r="D12" i="2"/>
  <c r="D14" i="2" s="1"/>
  <c r="F12" i="2" l="1"/>
  <c r="F14" i="2" s="1"/>
  <c r="G8" i="2"/>
  <c r="G12" i="2" s="1"/>
  <c r="G14" i="2" s="1"/>
</calcChain>
</file>

<file path=xl/sharedStrings.xml><?xml version="1.0" encoding="utf-8"?>
<sst xmlns="http://schemas.openxmlformats.org/spreadsheetml/2006/main" count="41" uniqueCount="25">
  <si>
    <t>ค่าบำรุงการศึกษา</t>
  </si>
  <si>
    <t>ค่าลงทะเบียน</t>
  </si>
  <si>
    <t>เงินอุดหนุนจากรัฐบาล</t>
  </si>
  <si>
    <t>อื่นๆ ระบุ</t>
  </si>
  <si>
    <t>รวมรายรับ</t>
  </si>
  <si>
    <t>ปีงบประมาณ</t>
  </si>
  <si>
    <t>รายละเอียดรายรับ</t>
  </si>
  <si>
    <t>XXXX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</si>
  <si>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1. ค่าบำรุงการศึกษา 800 บาท/คน/ปีการศึกษา</t>
    </r>
  </si>
  <si>
    <r>
      <rPr>
        <b/>
        <sz val="16"/>
        <color theme="0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2. ค่าลงทะเบียนแบบเหมาจ่าย 8,000 บาท/คน/ปีการศึกษา</t>
    </r>
  </si>
  <si>
    <r>
      <rPr>
        <b/>
        <sz val="16"/>
        <color theme="0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3. เงินอุดหนุนจากรัฐบาล 3,000 บาท/คน/ปีการศึกษา</t>
    </r>
  </si>
  <si>
    <t>** เอาจำนวนเงินคูณ จำนวนนักศึกษาตามแผนการรับนักศึกษาในหัวข้อ 2.5</t>
  </si>
  <si>
    <r>
      <rPr>
        <b/>
        <sz val="18"/>
        <color theme="1"/>
        <rFont val="TH SarabunPSK"/>
        <family val="2"/>
      </rPr>
      <t>ตารางที่ 2.6.1</t>
    </r>
    <r>
      <rPr>
        <sz val="18"/>
        <color theme="1"/>
        <rFont val="TH SarabunPSK"/>
        <family val="2"/>
      </rPr>
      <t xml:space="preserve"> งบประมาณรายรับ</t>
    </r>
  </si>
  <si>
    <r>
      <rPr>
        <b/>
        <sz val="18"/>
        <color theme="1"/>
        <rFont val="TH SarabunPSK"/>
        <family val="2"/>
      </rPr>
      <t>ตารางที่ 2.6.2</t>
    </r>
    <r>
      <rPr>
        <sz val="18"/>
        <color theme="1"/>
        <rFont val="TH SarabunPSK"/>
        <family val="2"/>
      </rPr>
      <t xml:space="preserve"> งบประมาณรายจ่ายในหลักสูตร</t>
    </r>
  </si>
  <si>
    <t>1. ค่าใช้จ่ายอาจารย์ผู้รับผิดชอบหลักสูตร 5 คน (เงินเดือน)</t>
  </si>
  <si>
    <t>2. ค่าใช้จ่ายอาจารย์ประจำหลักสูตร อาจารย์ผู้สอน อาจารย์พิเศษ และบุคลากรอื่นๆ</t>
  </si>
  <si>
    <t>4. ทุนการศึกษา เงินอุดหนุน/ส่งเสริมนักศึกษา</t>
  </si>
  <si>
    <t>5. ค่าหนังสือ ตำรา ในหลักสูตร</t>
  </si>
  <si>
    <t xml:space="preserve">จำนวนนักศึกษา </t>
  </si>
  <si>
    <t>*ค่าใช้จ่ายต่อหัวนักศึกษา</t>
  </si>
  <si>
    <r>
      <t xml:space="preserve">3. ค่าใช้จ่ายดำเนินงาน (ทุกรายการทุกกิจกรรมในหลักสูตร </t>
    </r>
    <r>
      <rPr>
        <sz val="18"/>
        <color rgb="FFFF0000"/>
        <rFont val="TH SarabunPSK"/>
        <family val="2"/>
      </rPr>
      <t>ค่าตอบแทน ใช้สอย วัสดุ)</t>
    </r>
    <r>
      <rPr>
        <sz val="18"/>
        <color theme="1"/>
        <rFont val="TH SarabunPSK"/>
        <family val="2"/>
      </rPr>
      <t xml:space="preserve"> </t>
    </r>
    <r>
      <rPr>
        <sz val="18"/>
        <color rgb="FFFF0000"/>
        <rFont val="TH SarabunPSK"/>
        <family val="2"/>
      </rPr>
      <t xml:space="preserve"> </t>
    </r>
  </si>
  <si>
    <t>รวมงบดำเนินการ (คิดเฉพาะข้อ 2-5)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</si>
  <si>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1.  ค่าใช้จ่ายอาจารย์ผู้รับผิดชอบหลักสูตร 5 คน คิดอัตราการเพิ่มขึ้น 4% ต่อคน/ปี</t>
    </r>
  </si>
  <si>
    <t xml:space="preserve">            2. ค่าใช้จ่ายอาจารย์ประจำหลักสูตร อาจารย์ผู้สอน อาจารย์พิเศษ และบุคลากรอื่นๆ (20000 บาท/คน/เดือน)</t>
  </si>
  <si>
    <t xml:space="preserve">            3. ค่าใช้จ่ายในข้อ 3-5 ขึ้นกับแต่ละสาขาวิชา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</si>
</sst>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i/>
      <sz val="16"/>
      <color theme="1"/>
      <name val="TH SarabunPSK"/>
      <family val="2"/>
    </font>
    <font>
      <sz val="10"/>
      <color theme="1"/>
      <name val="TH SarabunPSK"/>
      <family val="2"/>
    </font>
    <font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/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B9" sqref="B9"/>
    </sheetView>
  </sheetViews>
  <sheetFormatPr defaultColWidth="9" defaultRowHeight="21" x14ac:dyDescent="0.4"/>
  <cols>
    <col min="1" max="1" width="9" style="4"/>
    <col min="2" max="2" width="27.3984375" style="4" customWidth="1"/>
    <col min="3" max="3" width="10.8984375" style="4" customWidth="1"/>
    <col min="4" max="4" width="11.59765625" style="4" customWidth="1"/>
    <col min="5" max="5" width="12" style="4" customWidth="1"/>
    <col min="6" max="6" width="12.09765625" style="4" customWidth="1"/>
    <col min="7" max="7" width="11.69921875" style="4" customWidth="1"/>
    <col min="8" max="16384" width="9" style="4"/>
  </cols>
  <sheetData>
    <row r="2" spans="1:14" ht="23.4" x14ac:dyDescent="0.4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4">
      <c r="C3" s="4">
        <v>30</v>
      </c>
      <c r="D3" s="4">
        <v>60</v>
      </c>
      <c r="E3" s="4">
        <v>90</v>
      </c>
      <c r="F3" s="4">
        <v>120</v>
      </c>
      <c r="G3" s="4">
        <v>120</v>
      </c>
    </row>
    <row r="4" spans="1:14" ht="23.4" x14ac:dyDescent="0.45">
      <c r="B4" s="20" t="s">
        <v>6</v>
      </c>
      <c r="C4" s="19" t="s">
        <v>5</v>
      </c>
      <c r="D4" s="19"/>
      <c r="E4" s="19"/>
      <c r="F4" s="19"/>
      <c r="G4" s="19"/>
    </row>
    <row r="5" spans="1:14" ht="23.4" x14ac:dyDescent="0.4">
      <c r="B5" s="21"/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</row>
    <row r="6" spans="1:14" ht="24.9" customHeight="1" x14ac:dyDescent="0.4">
      <c r="B6" s="2" t="s">
        <v>0</v>
      </c>
      <c r="C6" s="6">
        <f>SUM(C3*800)</f>
        <v>24000</v>
      </c>
      <c r="D6" s="6">
        <f t="shared" ref="D6:G6" si="0">SUM(D3*800)</f>
        <v>48000</v>
      </c>
      <c r="E6" s="6">
        <f t="shared" si="0"/>
        <v>72000</v>
      </c>
      <c r="F6" s="6">
        <f t="shared" si="0"/>
        <v>96000</v>
      </c>
      <c r="G6" s="6">
        <f t="shared" si="0"/>
        <v>96000</v>
      </c>
    </row>
    <row r="7" spans="1:14" ht="24.9" customHeight="1" x14ac:dyDescent="0.4">
      <c r="B7" s="2" t="s">
        <v>1</v>
      </c>
      <c r="C7" s="6">
        <f>SUM(C3*8000)</f>
        <v>240000</v>
      </c>
      <c r="D7" s="6">
        <f t="shared" ref="D7:G7" si="1">SUM(D3*8000)</f>
        <v>480000</v>
      </c>
      <c r="E7" s="6">
        <f t="shared" si="1"/>
        <v>720000</v>
      </c>
      <c r="F7" s="6">
        <f t="shared" si="1"/>
        <v>960000</v>
      </c>
      <c r="G7" s="6">
        <f t="shared" si="1"/>
        <v>960000</v>
      </c>
    </row>
    <row r="8" spans="1:14" ht="24.9" customHeight="1" x14ac:dyDescent="0.4">
      <c r="B8" s="2" t="s">
        <v>2</v>
      </c>
      <c r="C8" s="6">
        <f>SUM(C3*3000)</f>
        <v>90000</v>
      </c>
      <c r="D8" s="6">
        <f t="shared" ref="D8:G8" si="2">SUM(D3*3000)</f>
        <v>180000</v>
      </c>
      <c r="E8" s="6">
        <f t="shared" si="2"/>
        <v>270000</v>
      </c>
      <c r="F8" s="6">
        <f t="shared" si="2"/>
        <v>360000</v>
      </c>
      <c r="G8" s="6">
        <f t="shared" si="2"/>
        <v>360000</v>
      </c>
    </row>
    <row r="9" spans="1:14" ht="24.9" customHeight="1" x14ac:dyDescent="0.4">
      <c r="B9" s="2" t="s">
        <v>3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</row>
    <row r="10" spans="1:14" ht="24.9" customHeight="1" x14ac:dyDescent="0.4">
      <c r="B10" s="3" t="s">
        <v>4</v>
      </c>
      <c r="C10" s="5">
        <f>SUM(C6:C9)</f>
        <v>354000</v>
      </c>
      <c r="D10" s="5">
        <f t="shared" ref="D10:G10" si="3">SUM(D6:D9)</f>
        <v>708000</v>
      </c>
      <c r="E10" s="5">
        <f t="shared" si="3"/>
        <v>1062000</v>
      </c>
      <c r="F10" s="5">
        <f t="shared" si="3"/>
        <v>1416000</v>
      </c>
      <c r="G10" s="5">
        <f t="shared" si="3"/>
        <v>1416000</v>
      </c>
    </row>
    <row r="12" spans="1:14" x14ac:dyDescent="0.4"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4"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4">
      <c r="B14" s="16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4">
      <c r="B15" s="17" t="s">
        <v>11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</sheetData>
  <mergeCells count="7">
    <mergeCell ref="B14:N14"/>
    <mergeCell ref="B15:N15"/>
    <mergeCell ref="A2:N2"/>
    <mergeCell ref="C4:G4"/>
    <mergeCell ref="B4:B5"/>
    <mergeCell ref="B12:N12"/>
    <mergeCell ref="B13:N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C14" sqref="C14"/>
    </sheetView>
  </sheetViews>
  <sheetFormatPr defaultColWidth="9" defaultRowHeight="14.4" x14ac:dyDescent="0.3"/>
  <cols>
    <col min="1" max="1" width="3.8984375" style="1" customWidth="1"/>
    <col min="2" max="2" width="67.69921875" style="1" customWidth="1"/>
    <col min="3" max="3" width="14.59765625" style="1" customWidth="1"/>
    <col min="4" max="4" width="15.8984375" style="1" customWidth="1"/>
    <col min="5" max="5" width="15.09765625" style="1" customWidth="1"/>
    <col min="6" max="7" width="15.3984375" style="1" customWidth="1"/>
    <col min="8" max="16384" width="9" style="1"/>
  </cols>
  <sheetData>
    <row r="2" spans="2:15" ht="23.4" x14ac:dyDescent="0.4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x14ac:dyDescent="0.3">
      <c r="C3" s="7"/>
      <c r="D3" s="7"/>
      <c r="E3" s="7"/>
      <c r="F3" s="7"/>
      <c r="G3" s="7"/>
    </row>
    <row r="5" spans="2:15" ht="23.4" x14ac:dyDescent="0.45">
      <c r="B5" s="22" t="s">
        <v>6</v>
      </c>
      <c r="C5" s="19" t="s">
        <v>5</v>
      </c>
      <c r="D5" s="19"/>
      <c r="E5" s="19"/>
      <c r="F5" s="19"/>
      <c r="G5" s="19"/>
    </row>
    <row r="6" spans="2:15" ht="23.4" x14ac:dyDescent="0.3">
      <c r="B6" s="22"/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</row>
    <row r="7" spans="2:15" ht="23.4" x14ac:dyDescent="0.45">
      <c r="B7" s="8" t="s">
        <v>14</v>
      </c>
      <c r="C7" s="9">
        <v>1900000</v>
      </c>
      <c r="D7" s="10">
        <f t="shared" ref="D7:G8" si="0">SUM(((C7)*4)/100)+(C7)</f>
        <v>1976000</v>
      </c>
      <c r="E7" s="11">
        <f t="shared" si="0"/>
        <v>2055040</v>
      </c>
      <c r="F7" s="11">
        <f t="shared" si="0"/>
        <v>2137241.6000000001</v>
      </c>
      <c r="G7" s="11">
        <f t="shared" si="0"/>
        <v>2222731.264</v>
      </c>
    </row>
    <row r="8" spans="2:15" ht="23.4" x14ac:dyDescent="0.45">
      <c r="B8" s="8" t="s">
        <v>15</v>
      </c>
      <c r="C8" s="6">
        <v>240000</v>
      </c>
      <c r="D8" s="6">
        <f t="shared" si="0"/>
        <v>249600</v>
      </c>
      <c r="E8" s="6">
        <f t="shared" si="0"/>
        <v>259584</v>
      </c>
      <c r="F8" s="12">
        <f t="shared" si="0"/>
        <v>269967.35999999999</v>
      </c>
      <c r="G8" s="12">
        <f t="shared" si="0"/>
        <v>280766.05439999996</v>
      </c>
    </row>
    <row r="9" spans="2:15" ht="23.4" x14ac:dyDescent="0.45">
      <c r="B9" s="8" t="s">
        <v>20</v>
      </c>
      <c r="C9" s="6">
        <v>300000</v>
      </c>
      <c r="D9" s="6">
        <v>300000</v>
      </c>
      <c r="E9" s="6">
        <v>300000</v>
      </c>
      <c r="F9" s="6">
        <v>300000</v>
      </c>
      <c r="G9" s="6">
        <v>300000</v>
      </c>
    </row>
    <row r="10" spans="2:15" ht="23.4" x14ac:dyDescent="0.45">
      <c r="B10" s="2" t="s">
        <v>16</v>
      </c>
      <c r="C10" s="13">
        <f>SUM(C13*1000)</f>
        <v>30000</v>
      </c>
      <c r="D10" s="13">
        <f t="shared" ref="D10:G10" si="1">SUM(D13*1000)</f>
        <v>60000</v>
      </c>
      <c r="E10" s="13">
        <f t="shared" si="1"/>
        <v>90000</v>
      </c>
      <c r="F10" s="13">
        <f t="shared" si="1"/>
        <v>120000</v>
      </c>
      <c r="G10" s="13">
        <f t="shared" si="1"/>
        <v>120000</v>
      </c>
    </row>
    <row r="11" spans="2:15" ht="23.4" x14ac:dyDescent="0.45">
      <c r="B11" s="2" t="s">
        <v>17</v>
      </c>
      <c r="C11" s="13">
        <v>30000</v>
      </c>
      <c r="D11" s="13">
        <v>30000</v>
      </c>
      <c r="E11" s="13">
        <v>30000</v>
      </c>
      <c r="F11" s="13">
        <v>30000</v>
      </c>
      <c r="G11" s="13">
        <v>30000</v>
      </c>
    </row>
    <row r="12" spans="2:15" ht="23.4" x14ac:dyDescent="0.45">
      <c r="B12" s="3" t="s">
        <v>21</v>
      </c>
      <c r="C12" s="14">
        <f>SUM(C8:C11)</f>
        <v>600000</v>
      </c>
      <c r="D12" s="14">
        <f t="shared" ref="D12:G12" si="2">SUM(D8:D11)</f>
        <v>639600</v>
      </c>
      <c r="E12" s="14">
        <f t="shared" si="2"/>
        <v>679584</v>
      </c>
      <c r="F12" s="14">
        <f t="shared" si="2"/>
        <v>719967.36</v>
      </c>
      <c r="G12" s="14">
        <f t="shared" si="2"/>
        <v>730766.05440000002</v>
      </c>
    </row>
    <row r="13" spans="2:15" ht="23.4" x14ac:dyDescent="0.45">
      <c r="B13" s="10" t="s">
        <v>18</v>
      </c>
      <c r="C13" s="13">
        <v>30</v>
      </c>
      <c r="D13" s="13">
        <v>60</v>
      </c>
      <c r="E13" s="13">
        <v>90</v>
      </c>
      <c r="F13" s="13">
        <v>120</v>
      </c>
      <c r="G13" s="13">
        <v>120</v>
      </c>
    </row>
    <row r="14" spans="2:15" ht="23.4" x14ac:dyDescent="0.45">
      <c r="B14" s="3" t="s">
        <v>19</v>
      </c>
      <c r="C14" s="13">
        <f>SUM(C12)/C13</f>
        <v>20000</v>
      </c>
      <c r="D14" s="13">
        <f t="shared" ref="D14:G14" si="3">SUM(D12)/D13</f>
        <v>10660</v>
      </c>
      <c r="E14" s="15">
        <f t="shared" si="3"/>
        <v>7550.9333333333334</v>
      </c>
      <c r="F14" s="15">
        <f t="shared" si="3"/>
        <v>5999.7280000000001</v>
      </c>
      <c r="G14" s="15">
        <f t="shared" si="3"/>
        <v>6089.7171200000003</v>
      </c>
    </row>
    <row r="16" spans="2:15" ht="21" x14ac:dyDescent="0.4">
      <c r="B16" s="16" t="s">
        <v>22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7" ht="21" x14ac:dyDescent="0.4">
      <c r="B17" s="16" t="s">
        <v>23</v>
      </c>
      <c r="C17" s="16"/>
      <c r="D17" s="16"/>
      <c r="E17" s="16"/>
      <c r="F17" s="16"/>
      <c r="G17" s="16"/>
    </row>
    <row r="18" spans="2:7" ht="21" x14ac:dyDescent="0.4">
      <c r="B18" s="16" t="s">
        <v>24</v>
      </c>
      <c r="C18" s="16"/>
      <c r="D18" s="16"/>
      <c r="E18" s="16"/>
      <c r="F18" s="16"/>
      <c r="G18" s="16"/>
    </row>
  </sheetData>
  <mergeCells count="6">
    <mergeCell ref="B2:O2"/>
    <mergeCell ref="B16:N16"/>
    <mergeCell ref="B17:G17"/>
    <mergeCell ref="B18:G18"/>
    <mergeCell ref="B5:B6"/>
    <mergeCell ref="C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2.6.1</vt:lpstr>
      <vt:lpstr>2.6.2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AdvKPS</dc:creator>
  <cp:lastModifiedBy>ryonu</cp:lastModifiedBy>
  <dcterms:created xsi:type="dcterms:W3CDTF">2020-07-16T07:37:08Z</dcterms:created>
  <dcterms:modified xsi:type="dcterms:W3CDTF">2020-07-16T09:04:13Z</dcterms:modified>
</cp:coreProperties>
</file>